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tichtingcarmelcollege-my.sharepoint.com/personal/m_vandervegt_canisius_nl/Documents/Bureaublad/Materiaal LUk2en3 module event/"/>
    </mc:Choice>
  </mc:AlternateContent>
  <xr:revisionPtr revIDLastSave="0" documentId="8_{B772F5A1-BA2A-4EED-A595-BC740A6AD7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stenberekening" sheetId="1" r:id="rId1"/>
  </sheets>
  <definedNames>
    <definedName name="_xlnm._FilterDatabase" localSheetId="0" hidden="1">kostenberekening!$Y$8:$Y$13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4" i="1"/>
  <c r="F15" i="1"/>
  <c r="F31" i="1" l="1"/>
  <c r="F26" i="1"/>
  <c r="F27" i="1"/>
  <c r="F25" i="1"/>
  <c r="F21" i="1"/>
  <c r="F20" i="1"/>
  <c r="F16" i="1"/>
  <c r="F33" i="1" l="1"/>
  <c r="F32" i="1"/>
  <c r="F8" i="1"/>
  <c r="AB37" i="1" l="1"/>
  <c r="AB38" i="1"/>
  <c r="AB39" i="1"/>
  <c r="AB40" i="1"/>
  <c r="AB41" i="1"/>
  <c r="AB36" i="1"/>
  <c r="AB31" i="1"/>
  <c r="AB30" i="1"/>
  <c r="AB32" i="1"/>
  <c r="AB33" i="1"/>
  <c r="AB34" i="1"/>
  <c r="AB29" i="1"/>
  <c r="AB23" i="1"/>
  <c r="AB24" i="1"/>
  <c r="AB25" i="1"/>
  <c r="AB26" i="1"/>
  <c r="AB27" i="1"/>
  <c r="AB22" i="1"/>
  <c r="AB15" i="1"/>
  <c r="AB17" i="1"/>
  <c r="AB18" i="1"/>
  <c r="AB19" i="1"/>
  <c r="AB20" i="1"/>
  <c r="AB16" i="1"/>
  <c r="AB9" i="1"/>
  <c r="AB10" i="1"/>
  <c r="AB11" i="1"/>
  <c r="AB12" i="1"/>
  <c r="AB13" i="1"/>
  <c r="AB8" i="1"/>
</calcChain>
</file>

<file path=xl/sharedStrings.xml><?xml version="1.0" encoding="utf-8"?>
<sst xmlns="http://schemas.openxmlformats.org/spreadsheetml/2006/main" count="92" uniqueCount="71">
  <si>
    <t>sportspelen</t>
  </si>
  <si>
    <t>prijs</t>
  </si>
  <si>
    <t>aantal</t>
  </si>
  <si>
    <t>teamspelen</t>
  </si>
  <si>
    <t>estafettespelen</t>
  </si>
  <si>
    <t>waterspelen</t>
  </si>
  <si>
    <t>bedrag</t>
  </si>
  <si>
    <t>korting</t>
  </si>
  <si>
    <t>bezorgen en ophalen</t>
  </si>
  <si>
    <t>procent</t>
  </si>
  <si>
    <t>maak keuze</t>
  </si>
  <si>
    <t>huurprijs</t>
  </si>
  <si>
    <t>Opties materiaalhuur &amp; korting</t>
  </si>
  <si>
    <t>Optie 2 Bezorgen en ophalen door Spel-lab</t>
  </si>
  <si>
    <t>Korting</t>
  </si>
  <si>
    <t>Indien er minimaal 13 verschillende activiteiten gehuurd worden, krijgt de huurder</t>
  </si>
  <si>
    <t>15% korting op de totaalsom van de verhuur.</t>
  </si>
  <si>
    <t>subtotaal huur alle spelen</t>
  </si>
  <si>
    <t>Hieronder vindt u twee opties voor het huren van onze materialen.</t>
  </si>
  <si>
    <t>netkruipen geschikt voor 3 pers. à € 25,00</t>
  </si>
  <si>
    <t>zwalklopen geschikt voor 6 pers. à € 10,00</t>
  </si>
  <si>
    <t>doolhof geschikt voor 4 pers. à € 22,95</t>
  </si>
  <si>
    <t>blokkendans geschikt voor 5 pers. à € 20,00</t>
  </si>
  <si>
    <t>letterpak geschikt voor 4 pers. à € 20,00</t>
  </si>
  <si>
    <t>tjoekbal geschikt voor 5 pers. à € 15,95</t>
  </si>
  <si>
    <t>vliegend tapijt geschikt voor 12 pers. à € 120,00</t>
  </si>
  <si>
    <t>kratlopen geschikt voor 6 pers. à € 15,00</t>
  </si>
  <si>
    <t>skilopen geschikt voor 5 pers. à € 10,00</t>
  </si>
  <si>
    <t>skippyslang geschikt om te koppelen à € 29,50</t>
  </si>
  <si>
    <t>stormbaan geschikt om te koppelen à € 52,00</t>
  </si>
  <si>
    <t>pannakooi 4 pers ongeschikt om te koppelen à € 25,00</t>
  </si>
  <si>
    <t>obstakelbaan geschikt om te koppelen à € 47,95</t>
  </si>
  <si>
    <t>vlot bouwen geschikt voor 2 pers. à € 5,00</t>
  </si>
  <si>
    <t>boot varen geschikt voor 3 pers. à € 16,50</t>
  </si>
  <si>
    <t>megasuppen geschikt voor 3 pers. à € 11,50</t>
  </si>
  <si>
    <t>eilandrace geschikt voor 3 pers. à € 20,00</t>
  </si>
  <si>
    <t>crazy cube geschikt voor 3 pers. à € 14,00</t>
  </si>
  <si>
    <t>bubbelvoetbal geschikt voor 4 pers. à € 20,00</t>
  </si>
  <si>
    <t>klompenrace geschikt voor 12 pers. à € 30,00</t>
  </si>
  <si>
    <t xml:space="preserve">waterdraagrace geschikt voor 5 pers. à € 5,00 </t>
  </si>
  <si>
    <t>duel op balk ongeschikt om te koppelen à € 35,00</t>
  </si>
  <si>
    <t>plakbal geschikt voor 5 pers. à € 15,00</t>
  </si>
  <si>
    <t>rupsband geschikt voor 5 pers. à € 39,95</t>
  </si>
  <si>
    <t>steltenrace geschikt voor 5 pers. à € 12,00</t>
  </si>
  <si>
    <t>funspelen</t>
  </si>
  <si>
    <t>klimboom ongeschikt om te koppelen à € 55,00</t>
  </si>
  <si>
    <t>subtotaal huur sportspelen</t>
  </si>
  <si>
    <t>subtotaal huur teamspelen</t>
  </si>
  <si>
    <t>subtotaal huur waterspelen</t>
  </si>
  <si>
    <t>subtotaal huur funspelen</t>
  </si>
  <si>
    <t>subtotaal huur estafettespelen</t>
  </si>
  <si>
    <t>vaste kosten bezorgen en ophalen</t>
  </si>
  <si>
    <t>aantal km</t>
  </si>
  <si>
    <t>variabele kosten bezorgen en ophalen</t>
  </si>
  <si>
    <t xml:space="preserve">TOTALE KOSTEN </t>
  </si>
  <si>
    <t>Hierbij komen de transportkosten voor het bezorgen en ophalen van de materialen:</t>
  </si>
  <si>
    <t xml:space="preserve">- De transportkosten zijn een vast bedrag van € 50,-. </t>
  </si>
  <si>
    <t xml:space="preserve">Indien gewenst kunnen wij de materialen van de activiteiten op locatie bezorgen en na afloop weer ophalen. </t>
  </si>
  <si>
    <t>Optie 1 Zelf materialen ophalen en terugbrengen</t>
  </si>
  <si>
    <t>De huurprijzen zijn gelijk aan de huurprijzen zoals beschreven bij optie 1.</t>
  </si>
  <si>
    <t>- Bovendien brengen we € 0,65 per gereden kilometer in rekening.</t>
  </si>
  <si>
    <t>reuzenkano geschikt voor 9 pers. à € 50,00</t>
  </si>
  <si>
    <t>Kandidaatnaam:</t>
  </si>
  <si>
    <t>Kandidaatnummer:</t>
  </si>
  <si>
    <t>Huurprijzen zoals in de tabel hierboven aangegeven.</t>
  </si>
  <si>
    <t>totale huurprijs</t>
  </si>
  <si>
    <t>subtotaal bezorgen en ophalen</t>
  </si>
  <si>
    <t>totale huurprijs alle spelen inclusief bezorgen en ophalen</t>
  </si>
  <si>
    <t>brancardrace geschikt voor 4 pers. à € 14,50</t>
  </si>
  <si>
    <t>kratstapelen geschikt voor 2 pers. à € 15,00</t>
  </si>
  <si>
    <t>knotshockey geschikt voor 5 pers. à € 6,50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</si>
</sst>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4" x14ac:knownFonts="1"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3" xfId="0" applyFill="1" applyBorder="1"/>
    <xf numFmtId="0" fontId="0" fillId="3" borderId="0" xfId="0" applyFill="1"/>
    <xf numFmtId="0" fontId="2" fillId="3" borderId="0" xfId="0" applyFont="1" applyFill="1" applyAlignment="1">
      <alignment horizontal="center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/>
    <xf numFmtId="164" fontId="2" fillId="3" borderId="0" xfId="0" applyNumberFormat="1" applyFont="1" applyFill="1" applyAlignment="1">
      <alignment horizontal="right"/>
    </xf>
    <xf numFmtId="0" fontId="2" fillId="2" borderId="2" xfId="0" applyFont="1" applyFill="1" applyBorder="1"/>
    <xf numFmtId="0" fontId="2" fillId="3" borderId="0" xfId="0" applyFont="1" applyFill="1"/>
    <xf numFmtId="0" fontId="2" fillId="2" borderId="2" xfId="0" applyFont="1" applyFill="1" applyBorder="1" applyAlignment="1">
      <alignment vertical="center"/>
    </xf>
    <xf numFmtId="164" fontId="2" fillId="3" borderId="0" xfId="0" applyNumberFormat="1" applyFont="1" applyFill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right"/>
    </xf>
    <xf numFmtId="0" fontId="0" fillId="3" borderId="4" xfId="0" applyFill="1" applyBorder="1"/>
    <xf numFmtId="0" fontId="0" fillId="0" borderId="0" xfId="0" quotePrefix="1" applyAlignment="1">
      <alignment horizontal="left" vertical="center" indent="2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9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4" fontId="0" fillId="5" borderId="1" xfId="0" applyNumberFormat="1" applyFill="1" applyBorder="1"/>
    <xf numFmtId="44" fontId="0" fillId="5" borderId="2" xfId="0" applyNumberFormat="1" applyFill="1" applyBorder="1"/>
    <xf numFmtId="0" fontId="0" fillId="5" borderId="5" xfId="0" applyFill="1" applyBorder="1" applyAlignment="1">
      <alignment vertical="center"/>
    </xf>
    <xf numFmtId="0" fontId="0" fillId="5" borderId="0" xfId="0" applyFill="1"/>
    <xf numFmtId="0" fontId="0" fillId="5" borderId="4" xfId="0" applyFill="1" applyBorder="1"/>
    <xf numFmtId="0" fontId="2" fillId="5" borderId="5" xfId="0" applyFont="1" applyFill="1" applyBorder="1" applyAlignment="1">
      <alignment vertical="center"/>
    </xf>
    <xf numFmtId="0" fontId="0" fillId="5" borderId="5" xfId="0" quotePrefix="1" applyFill="1" applyBorder="1" applyAlignment="1">
      <alignment vertical="center"/>
    </xf>
    <xf numFmtId="0" fontId="0" fillId="5" borderId="5" xfId="0" applyFill="1" applyBorder="1"/>
    <xf numFmtId="0" fontId="0" fillId="5" borderId="6" xfId="0" applyFill="1" applyBorder="1" applyAlignment="1">
      <alignment vertical="center"/>
    </xf>
    <xf numFmtId="0" fontId="0" fillId="5" borderId="7" xfId="0" applyFill="1" applyBorder="1"/>
    <xf numFmtId="0" fontId="0" fillId="5" borderId="8" xfId="0" applyFill="1" applyBorder="1"/>
    <xf numFmtId="0" fontId="2" fillId="2" borderId="9" xfId="0" applyFont="1" applyFill="1" applyBorder="1"/>
    <xf numFmtId="0" fontId="0" fillId="0" borderId="1" xfId="0" applyBorder="1"/>
    <xf numFmtId="2" fontId="0" fillId="0" borderId="1" xfId="0" applyNumberFormat="1" applyBorder="1"/>
    <xf numFmtId="2" fontId="2" fillId="0" borderId="1" xfId="0" applyNumberFormat="1" applyFont="1" applyBorder="1"/>
    <xf numFmtId="2" fontId="2" fillId="4" borderId="1" xfId="0" applyNumberFormat="1" applyFont="1" applyFill="1" applyBorder="1"/>
    <xf numFmtId="0" fontId="2" fillId="3" borderId="0" xfId="0" applyFont="1" applyFill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2" borderId="2" xfId="0" applyFont="1" applyFill="1" applyBorder="1"/>
    <xf numFmtId="0" fontId="2" fillId="2" borderId="9" xfId="0" applyFont="1" applyFill="1" applyBorder="1"/>
    <xf numFmtId="0" fontId="0" fillId="0" borderId="9" xfId="0" applyBorder="1"/>
    <xf numFmtId="0" fontId="0" fillId="0" borderId="3" xfId="0" applyBorder="1"/>
    <xf numFmtId="0" fontId="2" fillId="2" borderId="1" xfId="0" applyFont="1" applyFill="1" applyBorder="1"/>
    <xf numFmtId="0" fontId="0" fillId="0" borderId="1" xfId="0" applyBorder="1"/>
    <xf numFmtId="0" fontId="0" fillId="3" borderId="0" xfId="0" applyFill="1"/>
    <xf numFmtId="0" fontId="0" fillId="0" borderId="0" xfId="0"/>
    <xf numFmtId="0" fontId="0" fillId="0" borderId="4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4</xdr:col>
      <xdr:colOff>152859</xdr:colOff>
      <xdr:row>5</xdr:row>
      <xdr:rowOff>38214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9075"/>
          <a:ext cx="3296110" cy="819264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1809751</xdr:colOff>
      <xdr:row>4</xdr:row>
      <xdr:rowOff>285750</xdr:rowOff>
    </xdr:from>
    <xdr:to>
      <xdr:col>8</xdr:col>
      <xdr:colOff>304801</xdr:colOff>
      <xdr:row>5</xdr:row>
      <xdr:rowOff>72498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6126" y="933450"/>
          <a:ext cx="3257550" cy="771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B72"/>
  <sheetViews>
    <sheetView showGridLines="0" tabSelected="1" zoomScaleNormal="100" workbookViewId="0"/>
  </sheetViews>
  <sheetFormatPr defaultRowHeight="12.75" x14ac:dyDescent="0.2"/>
  <cols>
    <col min="1" max="2" width="2.7109375" customWidth="1"/>
    <col min="3" max="3" width="16.7109375" customWidth="1"/>
    <col min="4" max="4" width="30.7109375" customWidth="1"/>
    <col min="5" max="5" width="12.7109375" style="19" customWidth="1"/>
    <col min="6" max="7" width="12.7109375" customWidth="1"/>
    <col min="8" max="8" width="2.7109375" customWidth="1"/>
    <col min="13" max="13" width="6.28515625" customWidth="1"/>
    <col min="14" max="14" width="13.7109375" customWidth="1"/>
    <col min="15" max="15" width="9.140625" customWidth="1"/>
    <col min="23" max="23" width="13.140625" customWidth="1"/>
    <col min="25" max="25" width="47.5703125" hidden="1" customWidth="1"/>
    <col min="26" max="26" width="6" hidden="1" customWidth="1"/>
    <col min="27" max="28" width="7.140625" hidden="1" customWidth="1"/>
  </cols>
  <sheetData>
    <row r="2" spans="2:28" x14ac:dyDescent="0.2">
      <c r="B2" s="3"/>
      <c r="C2" s="3"/>
      <c r="D2" s="3"/>
      <c r="E2" s="13"/>
      <c r="F2" s="3"/>
      <c r="G2" s="3"/>
      <c r="H2" s="3"/>
    </row>
    <row r="3" spans="2:28" x14ac:dyDescent="0.2">
      <c r="B3" s="3"/>
      <c r="C3" s="3" t="s">
        <v>62</v>
      </c>
      <c r="D3" s="35"/>
      <c r="E3" s="13"/>
      <c r="F3" s="3"/>
      <c r="G3" s="3"/>
      <c r="H3" s="3"/>
    </row>
    <row r="4" spans="2:28" x14ac:dyDescent="0.2">
      <c r="B4" s="3"/>
      <c r="C4" s="3" t="s">
        <v>63</v>
      </c>
      <c r="D4" s="35"/>
      <c r="E4" s="13"/>
      <c r="F4" s="3"/>
      <c r="G4" s="3"/>
      <c r="H4" s="3"/>
    </row>
    <row r="5" spans="2:28" ht="78.75" customHeight="1" x14ac:dyDescent="0.2">
      <c r="B5" s="3"/>
      <c r="C5" s="3"/>
      <c r="D5" s="3"/>
      <c r="E5" s="13"/>
      <c r="F5" s="3"/>
      <c r="G5" s="3"/>
      <c r="H5" s="3"/>
      <c r="Z5" t="s">
        <v>2</v>
      </c>
      <c r="AA5" t="s">
        <v>1</v>
      </c>
      <c r="AB5" t="s">
        <v>6</v>
      </c>
    </row>
    <row r="6" spans="2:28" ht="18.75" customHeight="1" x14ac:dyDescent="0.2">
      <c r="B6" s="3"/>
      <c r="C6" s="3"/>
      <c r="D6" s="3"/>
      <c r="E6" s="4" t="s">
        <v>2</v>
      </c>
      <c r="F6" s="4" t="s">
        <v>11</v>
      </c>
      <c r="G6" s="4" t="s">
        <v>6</v>
      </c>
      <c r="H6" s="3"/>
    </row>
    <row r="7" spans="2:28" x14ac:dyDescent="0.2">
      <c r="B7" s="3"/>
      <c r="C7" s="42" t="s">
        <v>0</v>
      </c>
      <c r="D7" s="43"/>
      <c r="E7" s="44"/>
      <c r="F7" s="44"/>
      <c r="G7" s="45"/>
      <c r="H7" s="3"/>
      <c r="Y7" t="s">
        <v>10</v>
      </c>
      <c r="AA7" s="5">
        <v>0</v>
      </c>
    </row>
    <row r="8" spans="2:28" x14ac:dyDescent="0.2">
      <c r="B8" s="3"/>
      <c r="C8" s="51" t="s">
        <v>68</v>
      </c>
      <c r="D8" s="45"/>
      <c r="E8" s="20">
        <v>2</v>
      </c>
      <c r="F8" s="23">
        <f>VLOOKUP(C8,$Y$7:$AA$13,3,0)</f>
        <v>14.5</v>
      </c>
      <c r="G8" s="36"/>
      <c r="H8" s="3"/>
      <c r="Y8" t="s">
        <v>68</v>
      </c>
      <c r="Z8">
        <v>2</v>
      </c>
      <c r="AA8" s="6">
        <v>14.5</v>
      </c>
      <c r="AB8" s="7">
        <f t="shared" ref="AB8:AB13" si="0">Z8*AA8</f>
        <v>29</v>
      </c>
    </row>
    <row r="9" spans="2:28" x14ac:dyDescent="0.2">
      <c r="B9" s="3"/>
      <c r="C9" s="51" t="s">
        <v>10</v>
      </c>
      <c r="D9" s="45"/>
      <c r="E9" s="20"/>
      <c r="F9" s="23">
        <f>VLOOKUP(C9,$Y$7:$AA$13,3,0)</f>
        <v>0</v>
      </c>
      <c r="G9" s="36"/>
      <c r="H9" s="3"/>
      <c r="Y9" t="s">
        <v>69</v>
      </c>
      <c r="Z9">
        <v>0</v>
      </c>
      <c r="AA9" s="6">
        <v>15</v>
      </c>
      <c r="AB9" s="7">
        <f t="shared" si="0"/>
        <v>0</v>
      </c>
    </row>
    <row r="10" spans="2:28" x14ac:dyDescent="0.2">
      <c r="B10" s="3"/>
      <c r="C10" s="51" t="s">
        <v>10</v>
      </c>
      <c r="D10" s="45"/>
      <c r="E10" s="20"/>
      <c r="F10" s="23">
        <f>VLOOKUP(C10,$Y$7:$AA$13,3,0)</f>
        <v>0</v>
      </c>
      <c r="G10" s="36"/>
      <c r="H10" s="3"/>
      <c r="Y10" t="s">
        <v>19</v>
      </c>
      <c r="Z10">
        <v>0</v>
      </c>
      <c r="AA10" s="6">
        <v>25</v>
      </c>
      <c r="AB10" s="7">
        <f t="shared" si="0"/>
        <v>0</v>
      </c>
    </row>
    <row r="11" spans="2:28" x14ac:dyDescent="0.2">
      <c r="B11" s="3"/>
      <c r="C11" s="3"/>
      <c r="D11" s="3"/>
      <c r="E11" s="13"/>
      <c r="F11" s="8" t="s">
        <v>46</v>
      </c>
      <c r="G11" s="37"/>
      <c r="H11" s="3"/>
      <c r="Y11" t="s">
        <v>70</v>
      </c>
      <c r="Z11">
        <v>0</v>
      </c>
      <c r="AA11" s="6">
        <v>6.5</v>
      </c>
      <c r="AB11" s="7">
        <f t="shared" si="0"/>
        <v>0</v>
      </c>
    </row>
    <row r="12" spans="2:28" x14ac:dyDescent="0.2">
      <c r="B12" s="3"/>
      <c r="C12" s="3"/>
      <c r="D12" s="3"/>
      <c r="E12" s="13"/>
      <c r="F12" s="3"/>
      <c r="G12" s="3"/>
      <c r="H12" s="3"/>
      <c r="Y12" t="s">
        <v>37</v>
      </c>
      <c r="Z12">
        <v>0</v>
      </c>
      <c r="AA12" s="6">
        <v>20</v>
      </c>
      <c r="AB12" s="7">
        <f t="shared" si="0"/>
        <v>0</v>
      </c>
    </row>
    <row r="13" spans="2:28" x14ac:dyDescent="0.2">
      <c r="B13" s="3"/>
      <c r="C13" s="9" t="s">
        <v>3</v>
      </c>
      <c r="D13" s="34"/>
      <c r="E13" s="21"/>
      <c r="F13" s="1"/>
      <c r="G13" s="2"/>
      <c r="H13" s="3"/>
      <c r="Y13" t="s">
        <v>20</v>
      </c>
      <c r="Z13">
        <v>0</v>
      </c>
      <c r="AA13" s="6">
        <v>10</v>
      </c>
      <c r="AB13" s="7">
        <f t="shared" si="0"/>
        <v>0</v>
      </c>
    </row>
    <row r="14" spans="2:28" x14ac:dyDescent="0.2">
      <c r="B14" s="3"/>
      <c r="C14" s="51" t="s">
        <v>10</v>
      </c>
      <c r="D14" s="45"/>
      <c r="E14" s="20"/>
      <c r="F14" s="23">
        <f>VLOOKUP(C14,$Y$14:$AA$20,3,0)</f>
        <v>0</v>
      </c>
      <c r="G14" s="36"/>
      <c r="H14" s="3"/>
      <c r="Y14" t="s">
        <v>10</v>
      </c>
      <c r="AA14" s="5">
        <v>0</v>
      </c>
      <c r="AB14" s="7"/>
    </row>
    <row r="15" spans="2:28" x14ac:dyDescent="0.2">
      <c r="B15" s="3"/>
      <c r="C15" s="51" t="s">
        <v>10</v>
      </c>
      <c r="D15" s="45"/>
      <c r="E15" s="20"/>
      <c r="F15" s="23">
        <f>VLOOKUP(C15,$Y$14:$AA$20,3,0)</f>
        <v>0</v>
      </c>
      <c r="G15" s="36"/>
      <c r="H15" s="3"/>
      <c r="Y15" t="s">
        <v>21</v>
      </c>
      <c r="Z15">
        <v>0</v>
      </c>
      <c r="AA15" s="6">
        <v>22.95</v>
      </c>
      <c r="AB15" s="7">
        <f t="shared" ref="AB15:AB20" si="1">Z15*AA15</f>
        <v>0</v>
      </c>
    </row>
    <row r="16" spans="2:28" x14ac:dyDescent="0.2">
      <c r="B16" s="3"/>
      <c r="C16" s="51" t="s">
        <v>10</v>
      </c>
      <c r="D16" s="45"/>
      <c r="E16" s="20"/>
      <c r="F16" s="23">
        <f>VLOOKUP(C16,$Y$14:$AA$20,3,0)</f>
        <v>0</v>
      </c>
      <c r="G16" s="36"/>
      <c r="H16" s="3"/>
      <c r="Y16" t="s">
        <v>22</v>
      </c>
      <c r="Z16">
        <v>0</v>
      </c>
      <c r="AA16" s="6">
        <v>20</v>
      </c>
      <c r="AB16" s="7">
        <f t="shared" si="1"/>
        <v>0</v>
      </c>
    </row>
    <row r="17" spans="2:28" x14ac:dyDescent="0.2">
      <c r="B17" s="3"/>
      <c r="C17" s="3"/>
      <c r="D17" s="3"/>
      <c r="E17" s="13"/>
      <c r="F17" s="8" t="s">
        <v>47</v>
      </c>
      <c r="G17" s="37"/>
      <c r="H17" s="3"/>
      <c r="Y17" t="s">
        <v>23</v>
      </c>
      <c r="Z17">
        <v>0</v>
      </c>
      <c r="AA17" s="6">
        <v>20</v>
      </c>
      <c r="AB17" s="7">
        <f t="shared" si="1"/>
        <v>0</v>
      </c>
    </row>
    <row r="18" spans="2:28" x14ac:dyDescent="0.2">
      <c r="B18" s="3"/>
      <c r="C18" s="3"/>
      <c r="D18" s="3"/>
      <c r="E18" s="13"/>
      <c r="F18" s="3"/>
      <c r="G18" s="3"/>
      <c r="H18" s="3"/>
      <c r="Y18" t="s">
        <v>41</v>
      </c>
      <c r="Z18">
        <v>0</v>
      </c>
      <c r="AA18" s="6">
        <v>15</v>
      </c>
      <c r="AB18" s="7">
        <f t="shared" si="1"/>
        <v>0</v>
      </c>
    </row>
    <row r="19" spans="2:28" x14ac:dyDescent="0.2">
      <c r="B19" s="3"/>
      <c r="C19" s="9" t="s">
        <v>4</v>
      </c>
      <c r="D19" s="34"/>
      <c r="E19" s="21"/>
      <c r="F19" s="1"/>
      <c r="G19" s="2"/>
      <c r="H19" s="3"/>
      <c r="Y19" t="s">
        <v>42</v>
      </c>
      <c r="Z19">
        <v>0</v>
      </c>
      <c r="AA19" s="6">
        <v>39.950000000000003</v>
      </c>
      <c r="AB19" s="7">
        <f t="shared" si="1"/>
        <v>0</v>
      </c>
    </row>
    <row r="20" spans="2:28" x14ac:dyDescent="0.2">
      <c r="B20" s="3"/>
      <c r="C20" s="51" t="s">
        <v>10</v>
      </c>
      <c r="D20" s="45"/>
      <c r="E20" s="20"/>
      <c r="F20" s="24">
        <f>VLOOKUP(C20,$Y$21:$AA$27,3,0)</f>
        <v>0</v>
      </c>
      <c r="G20" s="36"/>
      <c r="H20" s="3"/>
      <c r="Y20" t="s">
        <v>24</v>
      </c>
      <c r="Z20">
        <v>0</v>
      </c>
      <c r="AA20" s="6">
        <v>15.95</v>
      </c>
      <c r="AB20" s="7">
        <f t="shared" si="1"/>
        <v>0</v>
      </c>
    </row>
    <row r="21" spans="2:28" x14ac:dyDescent="0.2">
      <c r="B21" s="3"/>
      <c r="C21" s="51" t="s">
        <v>10</v>
      </c>
      <c r="D21" s="45"/>
      <c r="E21" s="20"/>
      <c r="F21" s="24">
        <f>VLOOKUP(C21,$Y$21:$AA$27,3,0)</f>
        <v>0</v>
      </c>
      <c r="G21" s="36"/>
      <c r="H21" s="3"/>
      <c r="Y21" t="s">
        <v>10</v>
      </c>
      <c r="AA21" s="6">
        <v>0</v>
      </c>
      <c r="AB21" s="7"/>
    </row>
    <row r="22" spans="2:28" x14ac:dyDescent="0.2">
      <c r="B22" s="3"/>
      <c r="C22" s="3"/>
      <c r="D22" s="3"/>
      <c r="E22" s="13"/>
      <c r="F22" s="8" t="s">
        <v>50</v>
      </c>
      <c r="G22" s="37"/>
      <c r="H22" s="3"/>
      <c r="Y22" t="s">
        <v>25</v>
      </c>
      <c r="Z22">
        <v>0</v>
      </c>
      <c r="AA22" s="6">
        <v>120</v>
      </c>
      <c r="AB22" s="7">
        <f t="shared" ref="AB22:AB27" si="2">Z22*AA22</f>
        <v>0</v>
      </c>
    </row>
    <row r="23" spans="2:28" x14ac:dyDescent="0.2">
      <c r="B23" s="3"/>
      <c r="C23" s="3"/>
      <c r="D23" s="3"/>
      <c r="E23" s="13"/>
      <c r="F23" s="3"/>
      <c r="G23" s="10"/>
      <c r="H23" s="3"/>
      <c r="Y23" t="s">
        <v>26</v>
      </c>
      <c r="Z23">
        <v>0</v>
      </c>
      <c r="AA23" s="6">
        <v>15</v>
      </c>
      <c r="AB23" s="7">
        <f t="shared" si="2"/>
        <v>0</v>
      </c>
    </row>
    <row r="24" spans="2:28" x14ac:dyDescent="0.2">
      <c r="B24" s="3"/>
      <c r="C24" s="9" t="s">
        <v>44</v>
      </c>
      <c r="D24" s="34"/>
      <c r="E24" s="21"/>
      <c r="F24" s="1"/>
      <c r="G24" s="2"/>
      <c r="H24" s="3"/>
      <c r="Y24" t="s">
        <v>27</v>
      </c>
      <c r="Z24">
        <v>0</v>
      </c>
      <c r="AA24" s="6">
        <v>10</v>
      </c>
      <c r="AB24" s="7">
        <f t="shared" si="2"/>
        <v>0</v>
      </c>
    </row>
    <row r="25" spans="2:28" x14ac:dyDescent="0.2">
      <c r="B25" s="3"/>
      <c r="C25" s="51" t="s">
        <v>10</v>
      </c>
      <c r="D25" s="45"/>
      <c r="E25" s="20"/>
      <c r="F25" s="23">
        <f>VLOOKUP(C25,$Y$28:$AA$34,3,0)</f>
        <v>0</v>
      </c>
      <c r="G25" s="36"/>
      <c r="H25" s="3"/>
      <c r="Y25" t="s">
        <v>38</v>
      </c>
      <c r="Z25">
        <v>0</v>
      </c>
      <c r="AA25" s="6">
        <v>30</v>
      </c>
      <c r="AB25" s="7">
        <f t="shared" si="2"/>
        <v>0</v>
      </c>
    </row>
    <row r="26" spans="2:28" x14ac:dyDescent="0.2">
      <c r="B26" s="3"/>
      <c r="C26" s="51" t="s">
        <v>10</v>
      </c>
      <c r="D26" s="45"/>
      <c r="E26" s="20"/>
      <c r="F26" s="23">
        <f>VLOOKUP(C26,$Y$28:$AA$34,3,0)</f>
        <v>0</v>
      </c>
      <c r="G26" s="36"/>
      <c r="H26" s="3"/>
      <c r="Y26" t="s">
        <v>39</v>
      </c>
      <c r="Z26">
        <v>0</v>
      </c>
      <c r="AA26" s="6">
        <v>5</v>
      </c>
      <c r="AB26" s="7">
        <f t="shared" si="2"/>
        <v>0</v>
      </c>
    </row>
    <row r="27" spans="2:28" x14ac:dyDescent="0.2">
      <c r="B27" s="3"/>
      <c r="C27" s="51" t="s">
        <v>10</v>
      </c>
      <c r="D27" s="45"/>
      <c r="E27" s="20"/>
      <c r="F27" s="23">
        <f>VLOOKUP(C27,$Y$28:$AA$34,3,0)</f>
        <v>0</v>
      </c>
      <c r="G27" s="36"/>
      <c r="H27" s="3"/>
      <c r="Y27" t="s">
        <v>43</v>
      </c>
      <c r="Z27">
        <v>0</v>
      </c>
      <c r="AA27" s="6">
        <v>12</v>
      </c>
      <c r="AB27" s="7">
        <f t="shared" si="2"/>
        <v>0</v>
      </c>
    </row>
    <row r="28" spans="2:28" x14ac:dyDescent="0.2">
      <c r="B28" s="3"/>
      <c r="C28" s="3"/>
      <c r="D28" s="3"/>
      <c r="E28" s="13"/>
      <c r="F28" s="8" t="s">
        <v>49</v>
      </c>
      <c r="G28" s="37"/>
      <c r="H28" s="3"/>
      <c r="Y28" t="s">
        <v>10</v>
      </c>
      <c r="AA28" s="6">
        <v>0</v>
      </c>
      <c r="AB28" s="7"/>
    </row>
    <row r="29" spans="2:28" x14ac:dyDescent="0.2">
      <c r="B29" s="3"/>
      <c r="C29" s="3"/>
      <c r="D29" s="3"/>
      <c r="E29" s="13"/>
      <c r="F29" s="3"/>
      <c r="G29" s="3"/>
      <c r="H29" s="3"/>
      <c r="Y29" t="s">
        <v>28</v>
      </c>
      <c r="Z29">
        <v>0</v>
      </c>
      <c r="AA29" s="6">
        <v>29.5</v>
      </c>
      <c r="AB29" s="7">
        <f t="shared" ref="AB29:AB34" si="3">Z29*AA29</f>
        <v>0</v>
      </c>
    </row>
    <row r="30" spans="2:28" x14ac:dyDescent="0.2">
      <c r="B30" s="3"/>
      <c r="C30" s="9" t="s">
        <v>5</v>
      </c>
      <c r="D30" s="34"/>
      <c r="E30" s="21"/>
      <c r="F30" s="1"/>
      <c r="G30" s="2"/>
      <c r="H30" s="3"/>
      <c r="Y30" t="s">
        <v>40</v>
      </c>
      <c r="Z30">
        <v>0</v>
      </c>
      <c r="AA30" s="6">
        <v>35</v>
      </c>
      <c r="AB30" s="7">
        <f t="shared" si="3"/>
        <v>0</v>
      </c>
    </row>
    <row r="31" spans="2:28" x14ac:dyDescent="0.2">
      <c r="B31" s="3"/>
      <c r="C31" s="51" t="s">
        <v>10</v>
      </c>
      <c r="D31" s="45"/>
      <c r="E31" s="20"/>
      <c r="F31" s="23">
        <f>VLOOKUP(C31,Y35:AA41,3,0)</f>
        <v>0</v>
      </c>
      <c r="G31" s="36"/>
      <c r="H31" s="3"/>
      <c r="Y31" t="s">
        <v>29</v>
      </c>
      <c r="Z31">
        <v>0</v>
      </c>
      <c r="AA31" s="6">
        <v>52</v>
      </c>
      <c r="AB31" s="7">
        <f t="shared" si="3"/>
        <v>0</v>
      </c>
    </row>
    <row r="32" spans="2:28" x14ac:dyDescent="0.2">
      <c r="B32" s="3"/>
      <c r="C32" s="51" t="s">
        <v>10</v>
      </c>
      <c r="D32" s="45"/>
      <c r="E32" s="20"/>
      <c r="F32" s="23">
        <f>VLOOKUP(C32,Y35:AA42,3,0)</f>
        <v>0</v>
      </c>
      <c r="G32" s="36"/>
      <c r="H32" s="3"/>
      <c r="Y32" t="s">
        <v>30</v>
      </c>
      <c r="Z32">
        <v>0</v>
      </c>
      <c r="AA32" s="6">
        <v>25</v>
      </c>
      <c r="AB32" s="7">
        <f t="shared" si="3"/>
        <v>0</v>
      </c>
    </row>
    <row r="33" spans="2:28" x14ac:dyDescent="0.2">
      <c r="B33" s="3"/>
      <c r="C33" s="51" t="s">
        <v>10</v>
      </c>
      <c r="D33" s="45"/>
      <c r="E33" s="20"/>
      <c r="F33" s="23">
        <f>VLOOKUP(C33,Y35:AA43,3,0)</f>
        <v>0</v>
      </c>
      <c r="G33" s="36"/>
      <c r="H33" s="3"/>
      <c r="Y33" t="s">
        <v>31</v>
      </c>
      <c r="Z33">
        <v>0</v>
      </c>
      <c r="AA33" s="6">
        <v>47.95</v>
      </c>
      <c r="AB33" s="7">
        <f t="shared" si="3"/>
        <v>0</v>
      </c>
    </row>
    <row r="34" spans="2:28" x14ac:dyDescent="0.2">
      <c r="B34" s="3"/>
      <c r="C34" s="3"/>
      <c r="D34" s="3"/>
      <c r="E34" s="13"/>
      <c r="F34" s="8" t="s">
        <v>48</v>
      </c>
      <c r="G34" s="37"/>
      <c r="H34" s="3"/>
      <c r="Y34" t="s">
        <v>45</v>
      </c>
      <c r="Z34">
        <v>0</v>
      </c>
      <c r="AA34" s="6">
        <v>55</v>
      </c>
      <c r="AB34" s="7">
        <f t="shared" si="3"/>
        <v>0</v>
      </c>
    </row>
    <row r="35" spans="2:28" x14ac:dyDescent="0.2">
      <c r="B35" s="3"/>
      <c r="C35" s="3"/>
      <c r="D35" s="3"/>
      <c r="E35" s="13"/>
      <c r="F35" s="3"/>
      <c r="G35" s="3"/>
      <c r="H35" s="3"/>
      <c r="Y35" t="s">
        <v>10</v>
      </c>
      <c r="AA35" s="6">
        <v>0</v>
      </c>
      <c r="AB35" s="7"/>
    </row>
    <row r="36" spans="2:28" x14ac:dyDescent="0.2">
      <c r="B36" s="3"/>
      <c r="C36" s="3"/>
      <c r="D36" s="3"/>
      <c r="E36" s="39" t="s">
        <v>17</v>
      </c>
      <c r="F36" s="41"/>
      <c r="G36" s="37"/>
      <c r="H36" s="3"/>
      <c r="Y36" t="s">
        <v>32</v>
      </c>
      <c r="Z36">
        <v>0</v>
      </c>
      <c r="AA36" s="6">
        <v>5</v>
      </c>
      <c r="AB36" s="7">
        <f t="shared" ref="AB36:AB41" si="4">Z36*AA36</f>
        <v>0</v>
      </c>
    </row>
    <row r="37" spans="2:28" x14ac:dyDescent="0.2">
      <c r="B37" s="3"/>
      <c r="C37" s="3"/>
      <c r="D37" s="3"/>
      <c r="E37" s="13"/>
      <c r="F37" s="3"/>
      <c r="G37" s="12"/>
      <c r="H37" s="3"/>
      <c r="Y37" t="s">
        <v>33</v>
      </c>
      <c r="Z37">
        <v>0</v>
      </c>
      <c r="AA37" s="6">
        <v>16.5</v>
      </c>
      <c r="AB37" s="7">
        <f t="shared" si="4"/>
        <v>0</v>
      </c>
    </row>
    <row r="38" spans="2:28" x14ac:dyDescent="0.2">
      <c r="B38" s="3"/>
      <c r="C38" s="46" t="s">
        <v>8</v>
      </c>
      <c r="D38" s="46"/>
      <c r="E38" s="47"/>
      <c r="F38" s="47"/>
      <c r="G38" s="47"/>
      <c r="H38" s="3"/>
      <c r="Y38" t="s">
        <v>34</v>
      </c>
      <c r="Z38">
        <v>0</v>
      </c>
      <c r="AA38" s="6">
        <v>11.5</v>
      </c>
      <c r="AB38" s="7">
        <f t="shared" si="4"/>
        <v>0</v>
      </c>
    </row>
    <row r="39" spans="2:28" x14ac:dyDescent="0.2">
      <c r="B39" s="3"/>
      <c r="C39" s="3"/>
      <c r="D39" s="3"/>
      <c r="E39" s="13"/>
      <c r="F39" s="3"/>
      <c r="G39" s="3"/>
      <c r="H39" s="3"/>
      <c r="Y39" t="s">
        <v>61</v>
      </c>
      <c r="Z39">
        <v>0</v>
      </c>
      <c r="AA39" s="7">
        <v>50</v>
      </c>
      <c r="AB39" s="7">
        <f t="shared" si="4"/>
        <v>0</v>
      </c>
    </row>
    <row r="40" spans="2:28" x14ac:dyDescent="0.2">
      <c r="B40" s="3"/>
      <c r="C40" s="48" t="s">
        <v>51</v>
      </c>
      <c r="D40" s="48"/>
      <c r="E40" s="49"/>
      <c r="F40" s="50"/>
      <c r="G40" s="38"/>
      <c r="H40" s="3"/>
      <c r="Y40" t="s">
        <v>35</v>
      </c>
      <c r="Z40">
        <v>0</v>
      </c>
      <c r="AA40" s="7">
        <v>20</v>
      </c>
      <c r="AB40" s="7">
        <f t="shared" si="4"/>
        <v>0</v>
      </c>
    </row>
    <row r="41" spans="2:28" x14ac:dyDescent="0.2">
      <c r="B41" s="3"/>
      <c r="C41" s="3"/>
      <c r="D41" s="3"/>
      <c r="E41" s="13" t="s">
        <v>52</v>
      </c>
      <c r="F41" s="13" t="s">
        <v>1</v>
      </c>
      <c r="G41" s="3"/>
      <c r="H41" s="3"/>
      <c r="Y41" t="s">
        <v>36</v>
      </c>
      <c r="Z41">
        <v>0</v>
      </c>
      <c r="AA41" s="7">
        <v>14</v>
      </c>
      <c r="AB41" s="7">
        <f t="shared" si="4"/>
        <v>0</v>
      </c>
    </row>
    <row r="42" spans="2:28" x14ac:dyDescent="0.2">
      <c r="B42" s="3"/>
      <c r="C42" s="3" t="s">
        <v>53</v>
      </c>
      <c r="D42" s="3"/>
      <c r="E42" s="20"/>
      <c r="F42" s="36"/>
      <c r="G42" s="37"/>
      <c r="H42" s="3"/>
      <c r="AA42" s="6"/>
      <c r="AB42" s="7"/>
    </row>
    <row r="43" spans="2:28" x14ac:dyDescent="0.2">
      <c r="B43" s="3"/>
      <c r="C43" s="3"/>
      <c r="D43" s="3"/>
      <c r="E43" s="13"/>
      <c r="F43" s="3"/>
      <c r="G43" s="3"/>
      <c r="H43" s="3"/>
      <c r="AA43" s="6"/>
      <c r="AB43" s="7"/>
    </row>
    <row r="44" spans="2:28" x14ac:dyDescent="0.2">
      <c r="B44" s="3"/>
      <c r="C44" s="3"/>
      <c r="D44" s="39" t="s">
        <v>66</v>
      </c>
      <c r="E44" s="52"/>
      <c r="F44" s="53"/>
      <c r="G44" s="37"/>
      <c r="H44" s="3"/>
      <c r="AA44" s="6"/>
      <c r="AB44" s="7"/>
    </row>
    <row r="45" spans="2:28" x14ac:dyDescent="0.2">
      <c r="B45" s="3"/>
      <c r="C45" s="3"/>
      <c r="D45" s="3"/>
      <c r="E45" s="13"/>
      <c r="F45" s="3"/>
      <c r="G45" s="3"/>
      <c r="H45" s="3"/>
      <c r="AA45" s="6"/>
      <c r="AB45" s="7"/>
    </row>
    <row r="46" spans="2:28" x14ac:dyDescent="0.2">
      <c r="B46" s="3"/>
      <c r="C46" s="46" t="s">
        <v>67</v>
      </c>
      <c r="D46" s="46"/>
      <c r="E46" s="47"/>
      <c r="F46" s="47"/>
      <c r="G46" s="47"/>
      <c r="H46" s="3"/>
      <c r="AA46" s="6"/>
      <c r="AB46" s="7"/>
    </row>
    <row r="47" spans="2:28" x14ac:dyDescent="0.2">
      <c r="B47" s="3"/>
      <c r="C47" s="3"/>
      <c r="D47" s="3"/>
      <c r="E47" s="13"/>
      <c r="F47" s="3"/>
      <c r="G47" s="3"/>
      <c r="H47" s="3"/>
      <c r="AA47" s="6"/>
      <c r="AB47" s="7"/>
    </row>
    <row r="48" spans="2:28" x14ac:dyDescent="0.2">
      <c r="B48" s="3"/>
      <c r="C48" s="3"/>
      <c r="D48" s="3"/>
      <c r="E48" s="39" t="s">
        <v>65</v>
      </c>
      <c r="F48" s="41"/>
      <c r="G48" s="37"/>
      <c r="H48" s="3"/>
      <c r="AA48" s="6"/>
      <c r="AB48" s="7"/>
    </row>
    <row r="49" spans="2:28" x14ac:dyDescent="0.2">
      <c r="B49" s="3"/>
      <c r="C49" s="14"/>
      <c r="D49" s="14"/>
      <c r="E49" s="4"/>
      <c r="F49" s="14"/>
      <c r="G49" s="14"/>
      <c r="H49" s="3"/>
      <c r="AB49" s="7"/>
    </row>
    <row r="50" spans="2:28" x14ac:dyDescent="0.2">
      <c r="B50" s="3"/>
      <c r="C50" s="46" t="s">
        <v>7</v>
      </c>
      <c r="D50" s="46"/>
      <c r="E50" s="47"/>
      <c r="F50" s="47"/>
      <c r="G50" s="47"/>
      <c r="H50" s="3"/>
    </row>
    <row r="51" spans="2:28" x14ac:dyDescent="0.2">
      <c r="B51" s="3"/>
      <c r="C51" s="3"/>
      <c r="D51" s="3"/>
      <c r="E51" s="13" t="s">
        <v>9</v>
      </c>
      <c r="F51" s="3"/>
      <c r="G51" s="3"/>
      <c r="H51" s="3"/>
    </row>
    <row r="52" spans="2:28" x14ac:dyDescent="0.2">
      <c r="B52" s="3"/>
      <c r="C52" s="3"/>
      <c r="D52" s="3"/>
      <c r="E52" s="22"/>
      <c r="F52" s="15"/>
      <c r="G52" s="37"/>
      <c r="H52" s="3"/>
    </row>
    <row r="53" spans="2:28" x14ac:dyDescent="0.2">
      <c r="B53" s="3"/>
      <c r="C53" s="3"/>
      <c r="D53" s="3"/>
      <c r="E53" s="13"/>
      <c r="F53" s="3"/>
      <c r="G53" s="3"/>
      <c r="H53" s="3"/>
    </row>
    <row r="54" spans="2:28" x14ac:dyDescent="0.2">
      <c r="B54" s="3"/>
      <c r="C54" s="39" t="s">
        <v>54</v>
      </c>
      <c r="D54" s="39"/>
      <c r="E54" s="39"/>
      <c r="F54" s="40"/>
      <c r="G54" s="37"/>
      <c r="H54" s="3"/>
    </row>
    <row r="55" spans="2:28" x14ac:dyDescent="0.2">
      <c r="B55" s="3"/>
      <c r="C55" s="3"/>
      <c r="D55" s="3"/>
      <c r="E55" s="13"/>
      <c r="F55" s="3"/>
      <c r="G55" s="3"/>
      <c r="H55" s="3"/>
    </row>
    <row r="57" spans="2:28" x14ac:dyDescent="0.2">
      <c r="B57" s="11" t="s">
        <v>12</v>
      </c>
      <c r="C57" s="1"/>
      <c r="D57" s="1"/>
      <c r="E57" s="1"/>
      <c r="F57" s="1"/>
      <c r="G57" s="1"/>
      <c r="H57" s="2"/>
      <c r="N57" s="16"/>
    </row>
    <row r="58" spans="2:28" x14ac:dyDescent="0.2">
      <c r="B58" s="25" t="s">
        <v>57</v>
      </c>
      <c r="C58" s="26"/>
      <c r="D58" s="26"/>
      <c r="E58" s="26"/>
      <c r="F58" s="26"/>
      <c r="G58" s="26"/>
      <c r="H58" s="27"/>
      <c r="N58" s="17"/>
    </row>
    <row r="59" spans="2:28" x14ac:dyDescent="0.2">
      <c r="B59" s="25" t="s">
        <v>18</v>
      </c>
      <c r="C59" s="26"/>
      <c r="D59" s="26"/>
      <c r="E59" s="26"/>
      <c r="F59" s="26"/>
      <c r="G59" s="26"/>
      <c r="H59" s="27"/>
      <c r="N59" s="18"/>
    </row>
    <row r="60" spans="2:28" x14ac:dyDescent="0.2">
      <c r="B60" s="25"/>
      <c r="C60" s="26"/>
      <c r="D60" s="26"/>
      <c r="E60" s="26"/>
      <c r="F60" s="26"/>
      <c r="G60" s="26"/>
      <c r="H60" s="27"/>
      <c r="N60" s="17"/>
    </row>
    <row r="61" spans="2:28" x14ac:dyDescent="0.2">
      <c r="B61" s="28" t="s">
        <v>58</v>
      </c>
      <c r="C61" s="26"/>
      <c r="D61" s="26"/>
      <c r="E61" s="26"/>
      <c r="F61" s="26"/>
      <c r="G61" s="26"/>
      <c r="H61" s="27"/>
      <c r="N61" s="17"/>
    </row>
    <row r="62" spans="2:28" x14ac:dyDescent="0.2">
      <c r="B62" s="25" t="s">
        <v>64</v>
      </c>
      <c r="C62" s="26"/>
      <c r="D62" s="26"/>
      <c r="E62" s="26"/>
      <c r="F62" s="26"/>
      <c r="G62" s="26"/>
      <c r="H62" s="27"/>
    </row>
    <row r="63" spans="2:28" x14ac:dyDescent="0.2">
      <c r="B63" s="25"/>
      <c r="C63" s="26"/>
      <c r="D63" s="26"/>
      <c r="E63" s="26"/>
      <c r="F63" s="26"/>
      <c r="G63" s="26"/>
      <c r="H63" s="27"/>
    </row>
    <row r="64" spans="2:28" x14ac:dyDescent="0.2">
      <c r="B64" s="28" t="s">
        <v>13</v>
      </c>
      <c r="C64" s="26"/>
      <c r="D64" s="26"/>
      <c r="E64" s="26"/>
      <c r="F64" s="26"/>
      <c r="G64" s="26"/>
      <c r="H64" s="27"/>
    </row>
    <row r="65" spans="2:8" x14ac:dyDescent="0.2">
      <c r="B65" s="25" t="s">
        <v>59</v>
      </c>
      <c r="C65" s="26"/>
      <c r="D65" s="26"/>
      <c r="E65" s="26"/>
      <c r="F65" s="26"/>
      <c r="G65" s="26"/>
      <c r="H65" s="27"/>
    </row>
    <row r="66" spans="2:8" x14ac:dyDescent="0.2">
      <c r="B66" s="25" t="s">
        <v>55</v>
      </c>
      <c r="C66" s="26"/>
      <c r="D66" s="26"/>
      <c r="E66" s="26"/>
      <c r="F66" s="26"/>
      <c r="G66" s="26"/>
      <c r="H66" s="27"/>
    </row>
    <row r="67" spans="2:8" x14ac:dyDescent="0.2">
      <c r="B67" s="29" t="s">
        <v>56</v>
      </c>
      <c r="C67" s="26"/>
      <c r="D67" s="26"/>
      <c r="E67" s="26"/>
      <c r="F67" s="26"/>
      <c r="G67" s="26"/>
      <c r="H67" s="27"/>
    </row>
    <row r="68" spans="2:8" x14ac:dyDescent="0.2">
      <c r="B68" s="29" t="s">
        <v>60</v>
      </c>
      <c r="C68" s="26"/>
      <c r="D68" s="26"/>
      <c r="E68" s="26"/>
      <c r="F68" s="26"/>
      <c r="G68" s="26"/>
      <c r="H68" s="27"/>
    </row>
    <row r="69" spans="2:8" x14ac:dyDescent="0.2">
      <c r="B69" s="30"/>
      <c r="C69" s="26"/>
      <c r="D69" s="26"/>
      <c r="E69" s="26"/>
      <c r="F69" s="26"/>
      <c r="G69" s="26"/>
      <c r="H69" s="27"/>
    </row>
    <row r="70" spans="2:8" x14ac:dyDescent="0.2">
      <c r="B70" s="28" t="s">
        <v>14</v>
      </c>
      <c r="C70" s="26"/>
      <c r="D70" s="26"/>
      <c r="E70" s="26"/>
      <c r="F70" s="26"/>
      <c r="G70" s="26"/>
      <c r="H70" s="27"/>
    </row>
    <row r="71" spans="2:8" x14ac:dyDescent="0.2">
      <c r="B71" s="25" t="s">
        <v>15</v>
      </c>
      <c r="C71" s="26"/>
      <c r="D71" s="26"/>
      <c r="E71" s="26"/>
      <c r="F71" s="26"/>
      <c r="G71" s="26"/>
      <c r="H71" s="27"/>
    </row>
    <row r="72" spans="2:8" x14ac:dyDescent="0.2">
      <c r="B72" s="31" t="s">
        <v>16</v>
      </c>
      <c r="C72" s="32"/>
      <c r="D72" s="32"/>
      <c r="E72" s="32"/>
      <c r="F72" s="32"/>
      <c r="G72" s="32"/>
      <c r="H72" s="33"/>
    </row>
  </sheetData>
  <mergeCells count="23">
    <mergeCell ref="C46:G46"/>
    <mergeCell ref="D44:F44"/>
    <mergeCell ref="C26:D26"/>
    <mergeCell ref="C27:D27"/>
    <mergeCell ref="C31:D31"/>
    <mergeCell ref="C32:D32"/>
    <mergeCell ref="C33:D33"/>
    <mergeCell ref="C54:F54"/>
    <mergeCell ref="E48:F48"/>
    <mergeCell ref="C7:G7"/>
    <mergeCell ref="E36:F36"/>
    <mergeCell ref="C38:G38"/>
    <mergeCell ref="C40:F40"/>
    <mergeCell ref="C50:G50"/>
    <mergeCell ref="C8:D8"/>
    <mergeCell ref="C9:D9"/>
    <mergeCell ref="C10:D10"/>
    <mergeCell ref="C14:D14"/>
    <mergeCell ref="C15:D15"/>
    <mergeCell ref="C16:D16"/>
    <mergeCell ref="C20:D20"/>
    <mergeCell ref="C21:D21"/>
    <mergeCell ref="C25:D25"/>
  </mergeCells>
  <phoneticPr fontId="1" type="noConversion"/>
  <dataValidations count="5">
    <dataValidation type="list" allowBlank="1" showInputMessage="1" showErrorMessage="1" sqref="C8:C10" xr:uid="{00000000-0002-0000-0000-000002000000}">
      <formula1>$Y$7:$Y$13</formula1>
    </dataValidation>
    <dataValidation type="list" allowBlank="1" showInputMessage="1" showErrorMessage="1" sqref="C20:C21" xr:uid="{00000000-0002-0000-0000-000003000000}">
      <formula1>$Y$21:$Y$27</formula1>
    </dataValidation>
    <dataValidation type="list" allowBlank="1" showInputMessage="1" showErrorMessage="1" sqref="C25:C27" xr:uid="{00000000-0002-0000-0000-000004000000}">
      <formula1>$Y$28:$Y$34</formula1>
    </dataValidation>
    <dataValidation type="list" allowBlank="1" showInputMessage="1" showErrorMessage="1" sqref="C31:C33" xr:uid="{00000000-0002-0000-0000-000005000000}">
      <formula1>$Y$35:$Y$41</formula1>
    </dataValidation>
    <dataValidation type="list" allowBlank="1" showInputMessage="1" showErrorMessage="1" sqref="C14:D16" xr:uid="{00000000-0002-0000-0000-000001000000}">
      <formula1>$Y$14:$Y$20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gaven" ma:contentTypeID="0x010100E834748D03BB16428F8AA10F733CACF600B18BF83489259C4A8BD1405F09595A43" ma:contentTypeVersion="4" ma:contentTypeDescription="Opgaven" ma:contentTypeScope="" ma:versionID="f581c9eb2a779a4fd310ba9f84037c35">
  <xsd:schema xmlns:xsd="http://www.w3.org/2001/XMLSchema" xmlns:xs="http://www.w3.org/2001/XMLSchema" xmlns:p="http://schemas.microsoft.com/office/2006/metadata/properties" xmlns:ns2="60269355-9bfd-4b24-a9e7-07dad061236f" xmlns:ns3="337f7f3d-e05a-44cb-b6b9-46e5333cc005" targetNamespace="http://schemas.microsoft.com/office/2006/metadata/properties" ma:root="true" ma:fieldsID="96f57b613baa6e4bfcefd7b240d66ff4" ns2:_="" ns3:_="">
    <xsd:import namespace="60269355-9bfd-4b24-a9e7-07dad061236f"/>
    <xsd:import namespace="337f7f3d-e05a-44cb-b6b9-46e5333cc005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Ronde" minOccurs="0"/>
                <xsd:element ref="ns2:Datum_x0020_overleg" minOccurs="0"/>
                <xsd:element ref="ns2:Itemcode" minOccurs="0"/>
                <xsd:element ref="ns2:Vaardigheid" minOccurs="0"/>
                <xsd:element ref="ns2:Deelattribuut" minOccurs="0"/>
                <xsd:element ref="ns2:Examenjaar_x002f_Afnameperiode" minOccurs="0"/>
                <xsd:element ref="ns2:Niveau" minOccurs="0"/>
                <xsd:element ref="ns2:Naam_x0020_constructeur" minOccurs="0"/>
                <xsd:element ref="ns2:Naam_x0020_toetsdeskundig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69355-9bfd-4b24-a9e7-07dad061236f" elementFormDefault="qualified">
    <xsd:import namespace="http://schemas.microsoft.com/office/2006/documentManagement/types"/>
    <xsd:import namespace="http://schemas.microsoft.com/office/infopath/2007/PartnerControls"/>
    <xsd:element name="Status" ma:index="1" nillable="true" ma:displayName="Status" ma:default="Concept" ma:format="Dropdown" ma:internalName="Status">
      <xsd:simpleType>
        <xsd:restriction base="dms:Choice">
          <xsd:enumeration value="Concept"/>
          <xsd:enumeration value="Beoordelen door TD"/>
          <xsd:enumeration value="Beoordelen door alle CG-leden"/>
          <xsd:enumeration value="Beoordelen door CG-lid"/>
          <xsd:enumeration value="Vergadering"/>
          <xsd:enumeration value="Verwerken feedback vergadering"/>
          <xsd:enumeration value="Concept CG definitief"/>
          <xsd:enumeration value="Screenen"/>
          <xsd:enumeration value="Gescreend"/>
          <xsd:enumeration value="Klaar voor invoer QB"/>
          <xsd:enumeration value="Ingevoerd"/>
          <xsd:enumeration value="Invoer niet compleet"/>
          <xsd:enumeration value="Definitief"/>
          <xsd:enumeration value="Afgewezen"/>
          <xsd:enumeration value="Archief"/>
        </xsd:restriction>
      </xsd:simpleType>
    </xsd:element>
    <xsd:element name="Ronde" ma:index="2" nillable="true" ma:displayName="Ronde" ma:description="Met ronde kan je aangeven wat bij elkaar hoort" ma:internalName="Ronde">
      <xsd:simpleType>
        <xsd:restriction base="dms:Text">
          <xsd:maxLength value="255"/>
        </xsd:restriction>
      </xsd:simpleType>
    </xsd:element>
    <xsd:element name="Datum_x0020_overleg" ma:index="3" nillable="true" ma:displayName="Datum overleg" ma:format="DateOnly" ma:internalName="Datum_x0020_overleg">
      <xsd:simpleType>
        <xsd:restriction base="dms:DateTime"/>
      </xsd:simpleType>
    </xsd:element>
    <xsd:element name="Itemcode" ma:index="4" nillable="true" ma:displayName="Itemcode" ma:internalName="Itemcode">
      <xsd:simpleType>
        <xsd:restriction base="dms:Text">
          <xsd:maxLength value="255"/>
        </xsd:restriction>
      </xsd:simpleType>
    </xsd:element>
    <xsd:element name="Vaardigheid" ma:index="5" nillable="true" ma:displayName="Vaardigheid" ma:default="N.v.t." ma:format="Dropdown" ma:internalName="Vaardigheid">
      <xsd:simpleType>
        <xsd:restriction base="dms:Choice">
          <xsd:enumeration value="N.v.t."/>
          <xsd:enumeration value="Lezen"/>
          <xsd:enumeration value="Schrijven"/>
        </xsd:restriction>
      </xsd:simpleType>
    </xsd:element>
    <xsd:element name="Deelattribuut" ma:index="6" nillable="true" ma:displayName="Attribuut" ma:format="Dropdown" ma:internalName="Deelattribuut">
      <xsd:simpleType>
        <xsd:union memberTypes="dms:Text">
          <xsd:simpleType>
            <xsd:restriction base="dms:Choice">
              <xsd:enumeration value="Keuze 1"/>
              <xsd:enumeration value="Keuze 2"/>
            </xsd:restriction>
          </xsd:simpleType>
        </xsd:union>
      </xsd:simpleType>
    </xsd:element>
    <xsd:element name="Examenjaar_x002f_Afnameperiode" ma:index="7" nillable="true" ma:displayName="Examenjaar/Afnameperiode" ma:format="Dropdown" ma:internalName="Examenjaar_x002f_Afnameperiode">
      <xsd:simpleType>
        <xsd:restriction base="dms:Choice">
          <xsd:enumeration value="2018"/>
          <xsd:enumeration value="2018-1"/>
          <xsd:enumeration value="2018-2"/>
          <xsd:enumeration value="2018-3"/>
          <xsd:enumeration value="2019"/>
          <xsd:enumeration value="2019"/>
          <xsd:enumeration value="Pretest 2018"/>
          <xsd:enumeration value="Pretest 2018"/>
        </xsd:restriction>
      </xsd:simpleType>
    </xsd:element>
    <xsd:element name="Niveau" ma:index="8" nillable="true" ma:displayName="Niveau" ma:internalName="Niveau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B"/>
                    <xsd:enumeration value="BB-KB"/>
                    <xsd:enumeration value="GT"/>
                    <xsd:enumeration value="KB"/>
                    <xsd:enumeration value="KB-GT"/>
                    <xsd:enumeration value="H"/>
                    <xsd:enumeration value="H-V"/>
                    <xsd:enumeration value="V"/>
                    <xsd:enumeration value="MBO"/>
                    <xsd:enumeration value="HBO"/>
                  </xsd:restriction>
                </xsd:simpleType>
              </xsd:element>
            </xsd:sequence>
          </xsd:extension>
        </xsd:complexContent>
      </xsd:complexType>
    </xsd:element>
    <xsd:element name="Naam_x0020_constructeur" ma:index="9" nillable="true" ma:displayName="Naam constructeur" ma:list="UserInfo" ma:SearchPeopleOnly="false" ma:SharePointGroup="0" ma:internalName="Naam_x0020_constructeu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am_x0020_toetsdeskundige" ma:index="10" nillable="true" ma:displayName="Naam toetsdeskundige" ma:list="UserInfo" ma:SearchPeopleOnly="false" ma:SharePointGroup="0" ma:internalName="Naam_x0020_toetsdeskundig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f7f3d-e05a-44cb-b6b9-46e5333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ou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ardigheid xmlns="60269355-9bfd-4b24-a9e7-07dad061236f">N.v.t.</Vaardigheid>
    <Niveau xmlns="60269355-9bfd-4b24-a9e7-07dad061236f">
      <Value>KB</Value>
    </Niveau>
    <Status xmlns="60269355-9bfd-4b24-a9e7-07dad061236f">Concept</Status>
    <Datum_x0020_overleg xmlns="60269355-9bfd-4b24-a9e7-07dad061236f" xsi:nil="true"/>
    <Deelattribuut xmlns="60269355-9bfd-4b24-a9e7-07dad061236f" xsi:nil="true"/>
    <Naam_x0020_constructeur xmlns="60269355-9bfd-4b24-a9e7-07dad061236f">
      <UserInfo>
        <DisplayName/>
        <AccountId xsi:nil="true"/>
        <AccountType/>
      </UserInfo>
    </Naam_x0020_constructeur>
    <Ronde xmlns="60269355-9bfd-4b24-a9e7-07dad061236f" xsi:nil="true"/>
    <Itemcode xmlns="60269355-9bfd-4b24-a9e7-07dad061236f" xsi:nil="true"/>
    <Naam_x0020_toetsdeskundige xmlns="60269355-9bfd-4b24-a9e7-07dad061236f">
      <UserInfo>
        <DisplayName/>
        <AccountId xsi:nil="true"/>
        <AccountType/>
      </UserInfo>
    </Naam_x0020_toetsdeskundige>
    <Examenjaar_x002f_Afnameperiode xmlns="60269355-9bfd-4b24-a9e7-07dad06123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FF7D8-9AD5-4D49-BE5A-A24602D12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69355-9bfd-4b24-a9e7-07dad061236f"/>
    <ds:schemaRef ds:uri="337f7f3d-e05a-44cb-b6b9-46e5333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E0378-03E1-4507-8027-B99A9F172F21}">
  <ds:schemaRefs>
    <ds:schemaRef ds:uri="http://purl.org/dc/elements/1.1/"/>
    <ds:schemaRef ds:uri="http://schemas.microsoft.com/office/2006/metadata/properties"/>
    <ds:schemaRef ds:uri="60269355-9bfd-4b24-a9e7-07dad061236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37f7f3d-e05a-44cb-b6b9-46e5333cc005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02A771-6BEA-405A-928F-DC2EEB68E7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kostenberekening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Vegt, M.R. (Maik) van der</dc:creator>
  <cp:lastModifiedBy>Vegt, M.R. (Maik) van der</cp:lastModifiedBy>
  <cp:lastPrinted>2020-10-19T18:24:20Z</cp:lastPrinted>
  <dcterms:created xsi:type="dcterms:W3CDTF">2020-10-16T12:51:54Z</dcterms:created>
  <dcterms:modified xsi:type="dcterms:W3CDTF">2023-05-30T08:44:36Z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0x010100E834748D03BB16428F8AA10F733CACF600B18BF83489259C4A8BD1405F09595A43</vt:lpwstr>
  </property>
</Properties>
</file>